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4645" windowHeight="10710" activeTab="0"/>
  </bookViews>
  <sheets>
    <sheet name="Tabelle1" sheetId="1" r:id="rId1"/>
  </sheets>
  <definedNames>
    <definedName name="_xlnm.Print_Area" localSheetId="0">'Tabelle1'!$A$1:$G$39</definedName>
  </definedNames>
  <calcPr fullCalcOnLoad="1"/>
</workbook>
</file>

<file path=xl/sharedStrings.xml><?xml version="1.0" encoding="utf-8"?>
<sst xmlns="http://schemas.openxmlformats.org/spreadsheetml/2006/main" count="43" uniqueCount="42">
  <si>
    <t>Clubnr.</t>
  </si>
  <si>
    <t>Clubname</t>
  </si>
  <si>
    <t>Anwesend</t>
  </si>
  <si>
    <t>Vertreten</t>
  </si>
  <si>
    <t>Gesamt</t>
  </si>
  <si>
    <t>Film- und Videoclub Aachen</t>
  </si>
  <si>
    <t>Filmklub Dortmund e.V.</t>
  </si>
  <si>
    <t>Amateur-Filmclub Essen</t>
  </si>
  <si>
    <t>Schmalfilmclub Hagen</t>
  </si>
  <si>
    <t>Club Kölner Filmer e.V.</t>
  </si>
  <si>
    <t>Soester Film- und Videoklub e.V.</t>
  </si>
  <si>
    <t>Filmclub Solingen e.V.</t>
  </si>
  <si>
    <t>Viersener Film und Video Club e.V.</t>
  </si>
  <si>
    <t>Wuppertaler Film- und Video Klub e.V.</t>
  </si>
  <si>
    <t>Film- und Videokreis Leverkusen e.V.</t>
  </si>
  <si>
    <t>Film- und Video Club 65 Hamm-Herringen e.V.</t>
  </si>
  <si>
    <t>Filmclub Walsum-Wacker e.V.</t>
  </si>
  <si>
    <t>Filmclub Bad Lippspringe</t>
  </si>
  <si>
    <t>FUTURA FILM CLUB DÜSSELDORF e.V.</t>
  </si>
  <si>
    <t>Filmclub Neuss 'Brennweite 72'</t>
  </si>
  <si>
    <t>LYDTON-VIDEO-CLUB 73 e.V. Langenfeld</t>
  </si>
  <si>
    <t>Videofilmkreis Gütersloh e.V.</t>
  </si>
  <si>
    <t>Film-Video-Club Bergisch Gladbach e.V.</t>
  </si>
  <si>
    <t xml:space="preserve">Filmklub 'Kamera aktiv' Mönchengladbach e.V. </t>
  </si>
  <si>
    <t>Film-Club 86 Wipperfürth</t>
  </si>
  <si>
    <t>Siegburger Filmclub e.V.</t>
  </si>
  <si>
    <t>Mönchengladbacher Filmklub "Objektiv" e.V.</t>
  </si>
  <si>
    <t>Gesamt Clubmitglieder</t>
  </si>
  <si>
    <t>Anzahl der Stimmen für eine einfache Mehrheit (50%)</t>
  </si>
  <si>
    <t>Anzahl der Stimmen für Satzungsänderungen (75%)</t>
  </si>
  <si>
    <t>Einzelmitglieder</t>
  </si>
  <si>
    <t>Mitglieder</t>
  </si>
  <si>
    <t>Dagegen</t>
  </si>
  <si>
    <t>Enthaltung</t>
  </si>
  <si>
    <t>Dafür</t>
  </si>
  <si>
    <t>Filmclub SFW Wuppertal</t>
  </si>
  <si>
    <t>Film- und Videoclub Hohenlimburg</t>
  </si>
  <si>
    <t>Stichtag 1.Quartal 2019</t>
  </si>
  <si>
    <t>Stichtag 1. Quartal 2020</t>
  </si>
  <si>
    <t>Anwesenheitsliste MV des BDFA-NRW 08.02. 2020</t>
  </si>
  <si>
    <t>Videofilmer Herford e.V.</t>
  </si>
  <si>
    <t>Covestro Foto Film Club Krefeld e.V.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</si>
</sst>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57"/>
      <name val="Arial"/>
      <family val="2"/>
    </font>
    <font>
      <b/>
      <i/>
      <sz val="14"/>
      <color indexed="17"/>
      <name val="Arial"/>
      <family val="2"/>
    </font>
    <font>
      <b/>
      <sz val="9"/>
      <color indexed="57"/>
      <name val="Arial"/>
      <family val="2"/>
    </font>
    <font>
      <b/>
      <i/>
      <sz val="10"/>
      <color indexed="57"/>
      <name val="Arial Narrow"/>
      <family val="2"/>
    </font>
    <font>
      <b/>
      <i/>
      <sz val="9"/>
      <color indexed="5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i/>
      <sz val="9"/>
      <color indexed="55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54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13" xfId="53" applyFont="1" applyFill="1" applyBorder="1" applyAlignment="1">
      <alignment horizontal="center" vertical="center" wrapText="1"/>
      <protection/>
    </xf>
    <xf numFmtId="0" fontId="50" fillId="0" borderId="19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54" applyFont="1" applyFill="1" applyBorder="1" applyAlignment="1">
      <alignment horizontal="center" wrapText="1"/>
      <protection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ezember 2011" xfId="51"/>
    <cellStyle name="Standard_Mitgl  2. Quartal  16" xfId="52"/>
    <cellStyle name="Standard_Tabelle1" xfId="53"/>
    <cellStyle name="Standard_Tabelle1_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60" zoomScaleNormal="160" zoomScalePageLayoutView="0" workbookViewId="0" topLeftCell="A3">
      <selection activeCell="E12" sqref="E12"/>
    </sheetView>
  </sheetViews>
  <sheetFormatPr defaultColWidth="11.57421875" defaultRowHeight="12.75"/>
  <cols>
    <col min="1" max="1" width="9.140625" style="0" customWidth="1"/>
    <col min="2" max="2" width="42.8515625" style="0" customWidth="1"/>
    <col min="3" max="4" width="15.140625" style="0" customWidth="1"/>
    <col min="5" max="5" width="10.8515625" style="1" customWidth="1"/>
    <col min="6" max="7" width="9.8515625" style="1" bestFit="1" customWidth="1"/>
    <col min="8" max="9" width="11.421875" style="0" customWidth="1"/>
    <col min="10" max="10" width="7.7109375" style="0" customWidth="1"/>
    <col min="11" max="254" width="11.421875" style="0" customWidth="1"/>
  </cols>
  <sheetData>
    <row r="1" ht="15">
      <c r="B1" s="2" t="s">
        <v>39</v>
      </c>
    </row>
    <row r="3" spans="1:7" ht="18.75">
      <c r="A3" s="3"/>
      <c r="B3" s="4"/>
      <c r="C3" s="25" t="s">
        <v>31</v>
      </c>
      <c r="D3" s="32" t="s">
        <v>31</v>
      </c>
      <c r="E3" s="5">
        <v>43869</v>
      </c>
      <c r="F3" s="5">
        <v>43869</v>
      </c>
      <c r="G3" s="5">
        <v>43869</v>
      </c>
    </row>
    <row r="4" spans="1:10" s="29" customFormat="1" ht="24">
      <c r="A4" s="26" t="s">
        <v>0</v>
      </c>
      <c r="B4" s="26" t="s">
        <v>1</v>
      </c>
      <c r="C4" s="27" t="s">
        <v>37</v>
      </c>
      <c r="D4" s="28" t="s">
        <v>38</v>
      </c>
      <c r="E4" s="27" t="s">
        <v>2</v>
      </c>
      <c r="F4" s="27" t="s">
        <v>3</v>
      </c>
      <c r="G4" s="27" t="s">
        <v>4</v>
      </c>
      <c r="H4" s="27" t="s">
        <v>32</v>
      </c>
      <c r="I4" s="27" t="s">
        <v>33</v>
      </c>
      <c r="J4" s="27" t="s">
        <v>34</v>
      </c>
    </row>
    <row r="5" spans="1:10" ht="12.75">
      <c r="A5" s="6">
        <v>1</v>
      </c>
      <c r="B5" s="43" t="s">
        <v>5</v>
      </c>
      <c r="C5" s="35">
        <v>16</v>
      </c>
      <c r="D5" s="33"/>
      <c r="E5" s="30">
        <v>0</v>
      </c>
      <c r="F5" s="1">
        <v>16</v>
      </c>
      <c r="G5" s="1">
        <f aca="true" t="shared" si="0" ref="G5:G30">E5+F5</f>
        <v>16</v>
      </c>
      <c r="I5" s="16"/>
      <c r="J5" s="17"/>
    </row>
    <row r="6" spans="1:10" ht="12.75">
      <c r="A6" s="6">
        <v>8</v>
      </c>
      <c r="B6" s="43" t="s">
        <v>40</v>
      </c>
      <c r="C6" s="36">
        <v>12</v>
      </c>
      <c r="D6" s="33"/>
      <c r="E6" s="30">
        <v>0</v>
      </c>
      <c r="G6" s="1">
        <f t="shared" si="0"/>
        <v>0</v>
      </c>
      <c r="I6" s="18"/>
      <c r="J6" s="19"/>
    </row>
    <row r="7" spans="1:10" ht="12.75">
      <c r="A7" s="6">
        <v>19</v>
      </c>
      <c r="B7" s="43" t="s">
        <v>6</v>
      </c>
      <c r="C7" s="36">
        <v>52</v>
      </c>
      <c r="D7" s="33"/>
      <c r="E7" s="30">
        <v>52</v>
      </c>
      <c r="G7" s="1">
        <f t="shared" si="0"/>
        <v>52</v>
      </c>
      <c r="I7" s="18"/>
      <c r="J7" s="19"/>
    </row>
    <row r="8" spans="1:10" ht="12.75">
      <c r="A8" s="6">
        <v>23</v>
      </c>
      <c r="B8" s="43" t="s">
        <v>7</v>
      </c>
      <c r="C8" s="36">
        <v>4</v>
      </c>
      <c r="D8" s="33"/>
      <c r="E8" s="30">
        <v>0</v>
      </c>
      <c r="G8" s="1">
        <f t="shared" si="0"/>
        <v>0</v>
      </c>
      <c r="I8" s="18"/>
      <c r="J8" s="19"/>
    </row>
    <row r="9" spans="1:10" ht="12.75">
      <c r="A9" s="6">
        <v>29</v>
      </c>
      <c r="B9" s="43" t="s">
        <v>8</v>
      </c>
      <c r="C9" s="36">
        <v>3</v>
      </c>
      <c r="D9" s="33"/>
      <c r="E9" s="30">
        <v>3</v>
      </c>
      <c r="G9" s="1">
        <f t="shared" si="0"/>
        <v>3</v>
      </c>
      <c r="I9" s="18"/>
      <c r="J9" s="19"/>
    </row>
    <row r="10" spans="1:10" ht="12.75">
      <c r="A10" s="6">
        <v>50</v>
      </c>
      <c r="B10" s="43" t="s">
        <v>9</v>
      </c>
      <c r="C10" s="36">
        <v>23</v>
      </c>
      <c r="D10" s="33"/>
      <c r="E10" s="30">
        <v>23</v>
      </c>
      <c r="G10" s="1">
        <f t="shared" si="0"/>
        <v>23</v>
      </c>
      <c r="I10" s="18"/>
      <c r="J10" s="19"/>
    </row>
    <row r="11" spans="1:10" ht="12.75">
      <c r="A11" s="6">
        <v>83</v>
      </c>
      <c r="B11" s="43" t="s">
        <v>10</v>
      </c>
      <c r="C11" s="36">
        <v>15</v>
      </c>
      <c r="D11" s="33"/>
      <c r="E11" s="30">
        <v>15</v>
      </c>
      <c r="G11" s="1">
        <f t="shared" si="0"/>
        <v>15</v>
      </c>
      <c r="I11" s="18"/>
      <c r="J11" s="19"/>
    </row>
    <row r="12" spans="1:10" ht="12.75">
      <c r="A12" s="6">
        <v>84</v>
      </c>
      <c r="B12" s="43" t="s">
        <v>11</v>
      </c>
      <c r="C12" s="36">
        <v>12</v>
      </c>
      <c r="D12" s="33"/>
      <c r="E12" s="30">
        <v>0</v>
      </c>
      <c r="F12" s="1">
        <v>12</v>
      </c>
      <c r="G12" s="1">
        <f t="shared" si="0"/>
        <v>12</v>
      </c>
      <c r="I12" s="18"/>
      <c r="J12" s="19"/>
    </row>
    <row r="13" spans="1:10" ht="12.75">
      <c r="A13" s="14">
        <v>92</v>
      </c>
      <c r="B13" s="44" t="s">
        <v>12</v>
      </c>
      <c r="C13" s="36">
        <v>5</v>
      </c>
      <c r="D13" s="33"/>
      <c r="E13" s="31">
        <v>0</v>
      </c>
      <c r="F13" s="15"/>
      <c r="G13" s="1">
        <f t="shared" si="0"/>
        <v>0</v>
      </c>
      <c r="I13" s="18"/>
      <c r="J13" s="19"/>
    </row>
    <row r="14" spans="1:10" ht="12.75">
      <c r="A14" s="6">
        <v>98</v>
      </c>
      <c r="B14" s="43" t="s">
        <v>13</v>
      </c>
      <c r="C14" s="36">
        <v>8</v>
      </c>
      <c r="D14" s="33"/>
      <c r="E14" s="30">
        <v>0</v>
      </c>
      <c r="F14" s="1">
        <v>8</v>
      </c>
      <c r="G14" s="1">
        <f t="shared" si="0"/>
        <v>8</v>
      </c>
      <c r="I14" s="18"/>
      <c r="J14" s="19"/>
    </row>
    <row r="15" spans="1:10" ht="12.75">
      <c r="A15" s="6">
        <v>150</v>
      </c>
      <c r="B15" s="43" t="s">
        <v>36</v>
      </c>
      <c r="C15" s="36">
        <v>17</v>
      </c>
      <c r="D15" s="33"/>
      <c r="E15" s="30">
        <v>17</v>
      </c>
      <c r="G15" s="1">
        <f t="shared" si="0"/>
        <v>17</v>
      </c>
      <c r="I15" s="18"/>
      <c r="J15" s="19"/>
    </row>
    <row r="16" spans="1:10" ht="12.75">
      <c r="A16" s="6">
        <v>200</v>
      </c>
      <c r="B16" s="43" t="s">
        <v>14</v>
      </c>
      <c r="C16" s="36">
        <v>9</v>
      </c>
      <c r="D16" s="33"/>
      <c r="E16" s="30">
        <v>9</v>
      </c>
      <c r="G16" s="1">
        <f t="shared" si="0"/>
        <v>9</v>
      </c>
      <c r="I16" s="18"/>
      <c r="J16" s="19"/>
    </row>
    <row r="17" spans="1:10" ht="12.75">
      <c r="A17" s="6">
        <v>233</v>
      </c>
      <c r="B17" s="43" t="s">
        <v>15</v>
      </c>
      <c r="C17" s="36">
        <v>4</v>
      </c>
      <c r="D17" s="33"/>
      <c r="E17" s="30">
        <v>0</v>
      </c>
      <c r="G17" s="1">
        <f t="shared" si="0"/>
        <v>0</v>
      </c>
      <c r="I17" s="18"/>
      <c r="J17" s="19"/>
    </row>
    <row r="18" spans="1:10" ht="12.75">
      <c r="A18" s="6">
        <v>253</v>
      </c>
      <c r="B18" s="43" t="s">
        <v>35</v>
      </c>
      <c r="C18" s="36">
        <v>18</v>
      </c>
      <c r="D18" s="33"/>
      <c r="E18" s="30">
        <v>0</v>
      </c>
      <c r="F18" s="1">
        <v>18</v>
      </c>
      <c r="G18" s="1">
        <f t="shared" si="0"/>
        <v>18</v>
      </c>
      <c r="I18" s="18"/>
      <c r="J18" s="19"/>
    </row>
    <row r="19" spans="1:10" ht="12.75">
      <c r="A19" s="6">
        <v>254</v>
      </c>
      <c r="B19" s="43" t="s">
        <v>16</v>
      </c>
      <c r="C19" s="36">
        <v>3</v>
      </c>
      <c r="D19" s="33"/>
      <c r="E19" s="30">
        <v>0</v>
      </c>
      <c r="G19" s="1">
        <f t="shared" si="0"/>
        <v>0</v>
      </c>
      <c r="I19" s="18"/>
      <c r="J19" s="19"/>
    </row>
    <row r="20" spans="1:10" ht="12.75">
      <c r="A20" s="6">
        <v>280</v>
      </c>
      <c r="B20" s="43" t="s">
        <v>17</v>
      </c>
      <c r="C20" s="36">
        <v>16</v>
      </c>
      <c r="D20" s="33"/>
      <c r="E20" s="30">
        <v>16</v>
      </c>
      <c r="G20" s="1">
        <f t="shared" si="0"/>
        <v>16</v>
      </c>
      <c r="I20" s="18"/>
      <c r="J20" s="19"/>
    </row>
    <row r="21" spans="1:10" ht="12.75">
      <c r="A21" s="6">
        <v>315</v>
      </c>
      <c r="B21" s="43" t="s">
        <v>18</v>
      </c>
      <c r="C21" s="36">
        <v>24</v>
      </c>
      <c r="D21" s="33"/>
      <c r="E21" s="30">
        <v>24</v>
      </c>
      <c r="F21" s="1">
        <v>0</v>
      </c>
      <c r="G21" s="1">
        <f t="shared" si="0"/>
        <v>24</v>
      </c>
      <c r="I21" s="18"/>
      <c r="J21" s="19"/>
    </row>
    <row r="22" spans="1:10" ht="12.75">
      <c r="A22" s="6">
        <v>316</v>
      </c>
      <c r="B22" s="43" t="s">
        <v>19</v>
      </c>
      <c r="C22" s="36">
        <v>12</v>
      </c>
      <c r="D22" s="33"/>
      <c r="E22" s="30">
        <v>0</v>
      </c>
      <c r="F22" s="1">
        <v>12</v>
      </c>
      <c r="G22" s="1">
        <f t="shared" si="0"/>
        <v>12</v>
      </c>
      <c r="I22" s="18"/>
      <c r="J22" s="19"/>
    </row>
    <row r="23" spans="1:10" ht="12.75">
      <c r="A23" s="6">
        <v>329</v>
      </c>
      <c r="B23" s="43" t="s">
        <v>41</v>
      </c>
      <c r="C23" s="36">
        <v>23</v>
      </c>
      <c r="D23" s="33"/>
      <c r="E23" s="30">
        <v>23</v>
      </c>
      <c r="G23" s="1">
        <f t="shared" si="0"/>
        <v>23</v>
      </c>
      <c r="I23" s="18"/>
      <c r="J23" s="19"/>
    </row>
    <row r="24" spans="1:10" ht="12.75">
      <c r="A24" s="6">
        <v>395</v>
      </c>
      <c r="B24" s="43" t="s">
        <v>20</v>
      </c>
      <c r="C24" s="36">
        <v>10</v>
      </c>
      <c r="D24" s="33"/>
      <c r="E24" s="30">
        <v>0</v>
      </c>
      <c r="G24" s="1">
        <f t="shared" si="0"/>
        <v>0</v>
      </c>
      <c r="I24" s="18"/>
      <c r="J24" s="19"/>
    </row>
    <row r="25" spans="1:10" ht="12.75">
      <c r="A25" s="6">
        <v>403</v>
      </c>
      <c r="B25" s="43" t="s">
        <v>21</v>
      </c>
      <c r="C25" s="36">
        <v>24</v>
      </c>
      <c r="D25" s="33"/>
      <c r="E25" s="30">
        <v>24</v>
      </c>
      <c r="G25" s="1">
        <f t="shared" si="0"/>
        <v>24</v>
      </c>
      <c r="I25" s="18"/>
      <c r="J25" s="19"/>
    </row>
    <row r="26" spans="1:10" ht="12.75">
      <c r="A26" s="6">
        <v>479</v>
      </c>
      <c r="B26" s="43" t="s">
        <v>22</v>
      </c>
      <c r="C26" s="36">
        <v>16</v>
      </c>
      <c r="D26" s="33"/>
      <c r="E26" s="30">
        <v>16</v>
      </c>
      <c r="G26" s="1">
        <f t="shared" si="0"/>
        <v>16</v>
      </c>
      <c r="I26" s="18"/>
      <c r="J26" s="19"/>
    </row>
    <row r="27" spans="1:10" ht="12.75">
      <c r="A27" s="6">
        <v>512</v>
      </c>
      <c r="B27" s="43" t="s">
        <v>23</v>
      </c>
      <c r="C27" s="36">
        <v>14</v>
      </c>
      <c r="D27" s="33"/>
      <c r="E27" s="30">
        <v>14</v>
      </c>
      <c r="G27" s="1">
        <f t="shared" si="0"/>
        <v>14</v>
      </c>
      <c r="I27" s="18"/>
      <c r="J27" s="19"/>
    </row>
    <row r="28" spans="1:10" ht="12.75">
      <c r="A28" s="6">
        <v>513</v>
      </c>
      <c r="B28" s="43" t="s">
        <v>24</v>
      </c>
      <c r="C28" s="36">
        <v>11</v>
      </c>
      <c r="D28" s="33"/>
      <c r="E28" s="30">
        <v>0</v>
      </c>
      <c r="G28" s="1">
        <f t="shared" si="0"/>
        <v>0</v>
      </c>
      <c r="I28" s="18"/>
      <c r="J28" s="19"/>
    </row>
    <row r="29" spans="1:10" ht="12.75">
      <c r="A29" s="6">
        <v>559</v>
      </c>
      <c r="B29" s="43" t="s">
        <v>25</v>
      </c>
      <c r="C29" s="36">
        <v>26</v>
      </c>
      <c r="D29" s="33"/>
      <c r="E29" s="30">
        <v>26</v>
      </c>
      <c r="F29" s="1">
        <v>0</v>
      </c>
      <c r="G29" s="1">
        <f t="shared" si="0"/>
        <v>26</v>
      </c>
      <c r="I29" s="20"/>
      <c r="J29" s="21"/>
    </row>
    <row r="30" spans="1:10" ht="13.5" thickBot="1">
      <c r="A30" s="6">
        <v>602</v>
      </c>
      <c r="B30" s="43" t="s">
        <v>26</v>
      </c>
      <c r="C30" s="37">
        <v>26</v>
      </c>
      <c r="D30" s="34"/>
      <c r="E30" s="22">
        <v>26</v>
      </c>
      <c r="F30" s="22"/>
      <c r="G30" s="22">
        <f t="shared" si="0"/>
        <v>26</v>
      </c>
      <c r="I30" s="6"/>
      <c r="J30" s="6"/>
    </row>
    <row r="31" ht="12.75">
      <c r="C31" s="38"/>
    </row>
    <row r="32" spans="1:4" ht="12.75">
      <c r="A32" s="6"/>
      <c r="B32" s="7"/>
      <c r="C32" s="39"/>
      <c r="D32" s="8"/>
    </row>
    <row r="33" spans="1:10" ht="12.75">
      <c r="A33" s="9"/>
      <c r="B33" s="10" t="s">
        <v>27</v>
      </c>
      <c r="C33" s="40">
        <f>SUM(C5:C30)</f>
        <v>403</v>
      </c>
      <c r="D33" s="11"/>
      <c r="E33" s="11">
        <f>SUM(E5:E30)</f>
        <v>288</v>
      </c>
      <c r="F33" s="11">
        <f>SUM(F5:F30)</f>
        <v>66</v>
      </c>
      <c r="G33" s="13">
        <f>SUM(G5:G30)</f>
        <v>354</v>
      </c>
      <c r="H33" s="13">
        <f>SUM(H5:H31)</f>
        <v>0</v>
      </c>
      <c r="I33" s="13">
        <f>SUM(I5:I31)</f>
        <v>0</v>
      </c>
      <c r="J33" s="24">
        <f>G33-H33-I33</f>
        <v>354</v>
      </c>
    </row>
    <row r="34" spans="1:9" ht="12.75">
      <c r="A34" s="9"/>
      <c r="B34" s="10"/>
      <c r="C34" s="40"/>
      <c r="D34" s="11"/>
      <c r="E34" s="12"/>
      <c r="F34" s="12"/>
      <c r="G34" s="13"/>
      <c r="H34" s="23"/>
      <c r="I34" s="23"/>
    </row>
    <row r="35" spans="1:9" ht="12.75">
      <c r="A35" s="9"/>
      <c r="B35" s="10" t="s">
        <v>28</v>
      </c>
      <c r="C35" s="41">
        <f>C33/2</f>
        <v>201.5</v>
      </c>
      <c r="D35" s="42">
        <f>D33/2</f>
        <v>0</v>
      </c>
      <c r="E35" s="12" t="e">
        <f>#REF!/2</f>
        <v>#REF!</v>
      </c>
      <c r="F35" s="12" t="e">
        <f>#REF!/2</f>
        <v>#REF!</v>
      </c>
      <c r="G35" s="13">
        <f>G33/2</f>
        <v>177</v>
      </c>
      <c r="H35" s="23"/>
      <c r="I35" s="23"/>
    </row>
    <row r="36" spans="1:9" ht="12.75">
      <c r="A36" s="9"/>
      <c r="B36" s="10" t="s">
        <v>29</v>
      </c>
      <c r="C36" s="41">
        <f>C33/4*3</f>
        <v>302.25</v>
      </c>
      <c r="D36" s="42">
        <f>D33/4*3</f>
        <v>0</v>
      </c>
      <c r="E36" s="12" t="e">
        <f>#REF!/4*3</f>
        <v>#REF!</v>
      </c>
      <c r="F36" s="12" t="e">
        <f>#REF!/4*3</f>
        <v>#REF!</v>
      </c>
      <c r="G36" s="13">
        <f>G33/4*3</f>
        <v>265.5</v>
      </c>
      <c r="H36" s="23"/>
      <c r="I36" s="23"/>
    </row>
    <row r="37" spans="1:9" ht="12.75">
      <c r="A37" s="9"/>
      <c r="B37" s="10"/>
      <c r="C37" s="40"/>
      <c r="D37" s="11"/>
      <c r="E37" s="11"/>
      <c r="F37" s="11"/>
      <c r="G37" s="11"/>
      <c r="H37" s="23"/>
      <c r="I37" s="23"/>
    </row>
    <row r="38" spans="1:9" ht="12.75">
      <c r="A38" s="9"/>
      <c r="B38" s="10"/>
      <c r="C38" s="40"/>
      <c r="D38" s="11"/>
      <c r="E38" s="11"/>
      <c r="F38" s="11"/>
      <c r="G38" s="11"/>
      <c r="H38" s="23"/>
      <c r="I38" s="23"/>
    </row>
    <row r="39" spans="1:9" ht="12.75">
      <c r="A39" s="9">
        <v>999</v>
      </c>
      <c r="B39" s="10" t="s">
        <v>30</v>
      </c>
      <c r="C39" s="40">
        <v>34</v>
      </c>
      <c r="D39" s="11"/>
      <c r="E39" s="11">
        <v>0</v>
      </c>
      <c r="F39" s="11">
        <v>0</v>
      </c>
      <c r="G39" s="11">
        <v>0</v>
      </c>
      <c r="H39" s="23"/>
      <c r="I39" s="23"/>
    </row>
  </sheetData>
  <sheetProtection selectLockedCells="1" selectUnlockedCells="1"/>
  <printOptions gridLines="1"/>
  <pageMargins left="0.3937007874015748" right="0.1968503937007874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 Klüpfel</cp:lastModifiedBy>
  <cp:lastPrinted>2019-01-30T09:41:09Z</cp:lastPrinted>
  <dcterms:created xsi:type="dcterms:W3CDTF">2019-01-29T20:56:25Z</dcterms:created>
  <dcterms:modified xsi:type="dcterms:W3CDTF">2020-02-15T08:32:58Z</dcterms:modified>
  <cp:category/>
  <cp:version/>
  <cp:contentType/>
  <cp:contentStatus/>
</cp:coreProperties>
</file>